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8555" windowHeight="12015" activeTab="0"/>
  </bookViews>
  <sheets>
    <sheet name="1 12 2008" sheetId="1" r:id="rId1"/>
  </sheets>
  <definedNames>
    <definedName name="_xlnm.Print_Titles" localSheetId="0">'1 12 2008'!$3:$6</definedName>
  </definedNames>
  <calcPr fullCalcOnLoad="1"/>
</workbook>
</file>

<file path=xl/sharedStrings.xml><?xml version="1.0" encoding="utf-8"?>
<sst xmlns="http://schemas.openxmlformats.org/spreadsheetml/2006/main" count="32" uniqueCount="22">
  <si>
    <t>Rodzaj zobowiązania</t>
  </si>
  <si>
    <t>wysokość spłat przypadających na poszczególne lata</t>
  </si>
  <si>
    <t>niespłacone zobowiązania</t>
  </si>
  <si>
    <t>2009 r.</t>
  </si>
  <si>
    <t>2010 r.</t>
  </si>
  <si>
    <t>2011 r.</t>
  </si>
  <si>
    <t>z tego: - rata kapitałowa</t>
  </si>
  <si>
    <t xml:space="preserve">           - odsetki</t>
  </si>
  <si>
    <t>2012 r.</t>
  </si>
  <si>
    <t>2013 r.</t>
  </si>
  <si>
    <t>1. Obligacje BOŚ S.A. - 5.500.000 zł</t>
  </si>
  <si>
    <t xml:space="preserve">2. BGK o/Opole - 125.000 zł </t>
  </si>
  <si>
    <t>3. BGK o/Opole - 411.728 zł</t>
  </si>
  <si>
    <t>4. BGK o/Opole - 2.105.020 zł</t>
  </si>
  <si>
    <t>RAZEM (suma od 1 do 4)</t>
  </si>
  <si>
    <t>(3+4+....+8)</t>
  </si>
  <si>
    <t>Głuchołazy, 1 grudnia 2008 roku</t>
  </si>
  <si>
    <t>5. BGK o/Opole - 1.456.000 zł **</t>
  </si>
  <si>
    <t>na 1.12.2008r.</t>
  </si>
  <si>
    <t xml:space="preserve">W dniu 10.10 2008 r. z Bankiem Gospodarstwa Krajowego o/Opole została podpisana umowa kredytu inwestycyjnego na kwotę 1.456.000 zł - do dnia 1 grudnia 2008r. została uruchomiona pierwsza transza kredytu w kwocie - 157.089 zł. W latach 2009-2012 pokazano pełną kwotę rat kapitałowych i odsetek przypadającą do spłaty. </t>
  </si>
  <si>
    <t>Zobowiązania finansowe gminy Głuchołazy - stan na 1 grudnia 2008r.</t>
  </si>
  <si>
    <t>w miesiącu grudniu       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</si>
</sst>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4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0.5"/>
      <name val="Arial CE"/>
      <family val="2"/>
    </font>
    <font>
      <sz val="11"/>
      <name val="Arial CE"/>
      <family val="2"/>
    </font>
    <font>
      <sz val="10.5"/>
      <name val="Arial CE"/>
      <family val="2"/>
    </font>
    <font>
      <i/>
      <sz val="10"/>
      <name val="Arial CE"/>
      <family val="2"/>
    </font>
    <font>
      <i/>
      <sz val="9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0" fillId="0" borderId="6" xfId="0" applyNumberFormat="1" applyFon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12" fillId="0" borderId="7" xfId="0" applyNumberFormat="1" applyFont="1" applyFill="1" applyBorder="1" applyAlignment="1">
      <alignment vertical="center"/>
    </xf>
    <xf numFmtId="3" fontId="12" fillId="0" borderId="8" xfId="0" applyNumberFormat="1" applyFont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vertical="center"/>
    </xf>
    <xf numFmtId="3" fontId="11" fillId="0" borderId="7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3" fillId="0" borderId="7" xfId="0" applyNumberFormat="1" applyFont="1" applyFill="1" applyBorder="1" applyAlignment="1">
      <alignment vertical="center"/>
    </xf>
    <xf numFmtId="3" fontId="13" fillId="0" borderId="7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3" xfId="0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2" fillId="0" borderId="9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120" zoomScaleNormal="120" workbookViewId="0" topLeftCell="A4">
      <selection activeCell="C11" sqref="C11"/>
    </sheetView>
  </sheetViews>
  <sheetFormatPr defaultColWidth="9.00390625" defaultRowHeight="12.75"/>
  <cols>
    <col min="1" max="1" width="42.75390625" style="2" customWidth="1"/>
    <col min="2" max="2" width="15.25390625" style="2" customWidth="1"/>
    <col min="3" max="3" width="14.125" style="2" customWidth="1"/>
    <col min="4" max="4" width="11.75390625" style="2" customWidth="1"/>
    <col min="5" max="7" width="11.375" style="2" customWidth="1"/>
    <col min="8" max="8" width="12.75390625" style="2" customWidth="1"/>
    <col min="9" max="16384" width="9.125" style="2" customWidth="1"/>
  </cols>
  <sheetData>
    <row r="1" spans="1:8" s="1" customFormat="1" ht="15.75">
      <c r="A1" s="68" t="s">
        <v>20</v>
      </c>
      <c r="B1" s="68"/>
      <c r="C1" s="68"/>
      <c r="D1" s="68"/>
      <c r="E1" s="68"/>
      <c r="F1" s="68"/>
      <c r="G1" s="68"/>
      <c r="H1" s="68"/>
    </row>
    <row r="2" spans="2:9" ht="8.25" customHeight="1" thickBot="1">
      <c r="B2" s="3"/>
      <c r="C2" s="3"/>
      <c r="D2" s="3"/>
      <c r="E2" s="3"/>
      <c r="F2" s="3"/>
      <c r="G2" s="3"/>
      <c r="H2" s="3"/>
      <c r="I2" s="3"/>
    </row>
    <row r="3" spans="1:8" ht="17.25" customHeight="1">
      <c r="A3" s="77" t="s">
        <v>0</v>
      </c>
      <c r="B3" s="71" t="s">
        <v>1</v>
      </c>
      <c r="C3" s="72"/>
      <c r="D3" s="72"/>
      <c r="E3" s="72"/>
      <c r="F3" s="72"/>
      <c r="G3" s="72"/>
      <c r="H3" s="73"/>
    </row>
    <row r="4" spans="1:8" ht="23.25" customHeight="1">
      <c r="A4" s="78"/>
      <c r="B4" s="4" t="s">
        <v>2</v>
      </c>
      <c r="C4" s="74" t="s">
        <v>21</v>
      </c>
      <c r="D4" s="66" t="s">
        <v>3</v>
      </c>
      <c r="E4" s="66" t="s">
        <v>4</v>
      </c>
      <c r="F4" s="66" t="s">
        <v>5</v>
      </c>
      <c r="G4" s="66" t="s">
        <v>8</v>
      </c>
      <c r="H4" s="69" t="s">
        <v>9</v>
      </c>
    </row>
    <row r="5" spans="1:8" ht="12.75">
      <c r="A5" s="78"/>
      <c r="B5" s="5" t="s">
        <v>18</v>
      </c>
      <c r="C5" s="75"/>
      <c r="D5" s="67"/>
      <c r="E5" s="67"/>
      <c r="F5" s="67"/>
      <c r="G5" s="67"/>
      <c r="H5" s="70"/>
    </row>
    <row r="6" spans="1:8" ht="12.75">
      <c r="A6" s="78"/>
      <c r="B6" s="6" t="s">
        <v>15</v>
      </c>
      <c r="C6" s="76"/>
      <c r="D6" s="67"/>
      <c r="E6" s="67"/>
      <c r="F6" s="67"/>
      <c r="G6" s="67"/>
      <c r="H6" s="70"/>
    </row>
    <row r="7" spans="1:8" ht="13.5" thickBot="1">
      <c r="A7" s="27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8">
        <v>8</v>
      </c>
    </row>
    <row r="8" spans="1:8" s="10" customFormat="1" ht="21" customHeight="1">
      <c r="A8" s="22" t="s">
        <v>10</v>
      </c>
      <c r="B8" s="7">
        <f>B9+B10</f>
        <v>6189973</v>
      </c>
      <c r="C8" s="8">
        <f>C9+C10</f>
        <v>1177088</v>
      </c>
      <c r="D8" s="8">
        <f>D9+D10</f>
        <v>1647085</v>
      </c>
      <c r="E8" s="8">
        <f>E9+E10</f>
        <v>1675960</v>
      </c>
      <c r="F8" s="8">
        <f>F9+F10</f>
        <v>1689840</v>
      </c>
      <c r="G8" s="8"/>
      <c r="H8" s="9"/>
    </row>
    <row r="9" spans="1:9" ht="21" customHeight="1">
      <c r="A9" s="20" t="s">
        <v>6</v>
      </c>
      <c r="B9" s="11">
        <v>5500000</v>
      </c>
      <c r="C9" s="12">
        <v>1000000</v>
      </c>
      <c r="D9" s="12">
        <f>500000+900000</f>
        <v>1400000</v>
      </c>
      <c r="E9" s="12">
        <v>1500000</v>
      </c>
      <c r="F9" s="12">
        <v>1600000</v>
      </c>
      <c r="G9" s="12"/>
      <c r="H9" s="14"/>
      <c r="I9" s="34"/>
    </row>
    <row r="10" spans="1:9" ht="21" customHeight="1" thickBot="1">
      <c r="A10" s="21" t="s">
        <v>7</v>
      </c>
      <c r="B10" s="13">
        <f>SUM(C10:H10)</f>
        <v>689973</v>
      </c>
      <c r="C10" s="29">
        <v>177088</v>
      </c>
      <c r="D10" s="15">
        <v>247085</v>
      </c>
      <c r="E10" s="15">
        <v>175960</v>
      </c>
      <c r="F10" s="15">
        <v>89840</v>
      </c>
      <c r="G10" s="15"/>
      <c r="H10" s="16"/>
      <c r="I10" s="34"/>
    </row>
    <row r="11" spans="1:9" ht="21" customHeight="1">
      <c r="A11" s="22" t="s">
        <v>11</v>
      </c>
      <c r="B11" s="7">
        <f>B12+B13</f>
        <v>15765</v>
      </c>
      <c r="C11" s="8">
        <f>C12+C13</f>
        <v>15765</v>
      </c>
      <c r="D11" s="17"/>
      <c r="E11" s="17"/>
      <c r="F11" s="23"/>
      <c r="G11" s="23"/>
      <c r="H11" s="18"/>
      <c r="I11" s="34"/>
    </row>
    <row r="12" spans="1:9" ht="21" customHeight="1">
      <c r="A12" s="20" t="s">
        <v>6</v>
      </c>
      <c r="B12" s="11">
        <f>SUM(C12:C12)</f>
        <v>15625</v>
      </c>
      <c r="C12" s="32">
        <v>15625</v>
      </c>
      <c r="D12" s="12"/>
      <c r="E12" s="12"/>
      <c r="F12" s="24"/>
      <c r="G12" s="24"/>
      <c r="H12" s="14"/>
      <c r="I12" s="34"/>
    </row>
    <row r="13" spans="1:9" ht="21" customHeight="1" thickBot="1">
      <c r="A13" s="21" t="s">
        <v>7</v>
      </c>
      <c r="B13" s="13">
        <f>SUM(C13:H13)</f>
        <v>140</v>
      </c>
      <c r="C13" s="29">
        <v>140</v>
      </c>
      <c r="D13" s="29"/>
      <c r="E13" s="15"/>
      <c r="F13" s="25"/>
      <c r="G13" s="25"/>
      <c r="H13" s="16"/>
      <c r="I13" s="34"/>
    </row>
    <row r="14" spans="1:9" ht="21" customHeight="1">
      <c r="A14" s="19" t="s">
        <v>12</v>
      </c>
      <c r="B14" s="7">
        <f>B15+B16</f>
        <v>52406.89</v>
      </c>
      <c r="C14" s="30">
        <f>C15+C16</f>
        <v>52406.89</v>
      </c>
      <c r="D14" s="31"/>
      <c r="E14" s="17"/>
      <c r="F14" s="23"/>
      <c r="G14" s="23"/>
      <c r="H14" s="18"/>
      <c r="I14" s="34"/>
    </row>
    <row r="15" spans="1:9" ht="21" customHeight="1">
      <c r="A15" s="20" t="s">
        <v>6</v>
      </c>
      <c r="B15" s="11">
        <f>SUM(C15:C15)</f>
        <v>51465.99</v>
      </c>
      <c r="C15" s="32">
        <f>51465.99</f>
        <v>51465.99</v>
      </c>
      <c r="D15" s="32"/>
      <c r="E15" s="12"/>
      <c r="F15" s="24"/>
      <c r="G15" s="24"/>
      <c r="H15" s="14"/>
      <c r="I15" s="34"/>
    </row>
    <row r="16" spans="1:9" ht="21" customHeight="1" thickBot="1">
      <c r="A16" s="21" t="s">
        <v>7</v>
      </c>
      <c r="B16" s="13">
        <f>SUM(C16:H16)</f>
        <v>940.9</v>
      </c>
      <c r="C16" s="29">
        <v>940.9</v>
      </c>
      <c r="D16" s="29"/>
      <c r="E16" s="15"/>
      <c r="F16" s="25"/>
      <c r="G16" s="25"/>
      <c r="H16" s="16"/>
      <c r="I16" s="34"/>
    </row>
    <row r="17" spans="1:9" ht="21" customHeight="1">
      <c r="A17" s="19" t="s">
        <v>13</v>
      </c>
      <c r="B17" s="7">
        <f>B18+B19</f>
        <v>1183851</v>
      </c>
      <c r="C17" s="33">
        <f>C18+C19</f>
        <v>94341</v>
      </c>
      <c r="D17" s="33">
        <f>D18+D19</f>
        <v>1089510</v>
      </c>
      <c r="E17" s="17"/>
      <c r="F17" s="23"/>
      <c r="G17" s="23"/>
      <c r="H17" s="18"/>
      <c r="I17" s="34"/>
    </row>
    <row r="18" spans="1:9" ht="21" customHeight="1">
      <c r="A18" s="20" t="s">
        <v>6</v>
      </c>
      <c r="B18" s="11">
        <f>SUM(C18:H18)</f>
        <v>1140220</v>
      </c>
      <c r="C18" s="32">
        <f>87710</f>
        <v>87710</v>
      </c>
      <c r="D18" s="32">
        <v>1052510</v>
      </c>
      <c r="E18" s="12"/>
      <c r="F18" s="24"/>
      <c r="G18" s="24"/>
      <c r="H18" s="14"/>
      <c r="I18" s="34"/>
    </row>
    <row r="19" spans="1:9" ht="21" customHeight="1" thickBot="1">
      <c r="A19" s="21" t="s">
        <v>7</v>
      </c>
      <c r="B19" s="13">
        <f>SUM(C19:H19)</f>
        <v>43631</v>
      </c>
      <c r="C19" s="29">
        <v>6631</v>
      </c>
      <c r="D19" s="29">
        <v>37000</v>
      </c>
      <c r="E19" s="15"/>
      <c r="F19" s="25"/>
      <c r="G19" s="25"/>
      <c r="H19" s="16"/>
      <c r="I19" s="34"/>
    </row>
    <row r="20" spans="1:9" s="58" customFormat="1" ht="21" customHeight="1">
      <c r="A20" s="54" t="s">
        <v>17</v>
      </c>
      <c r="B20" s="55">
        <f>B21+B22</f>
        <v>157089</v>
      </c>
      <c r="C20" s="49"/>
      <c r="D20" s="49">
        <f>D21+D22</f>
        <v>471926</v>
      </c>
      <c r="E20" s="49">
        <f>E21+E22</f>
        <v>435599</v>
      </c>
      <c r="F20" s="49">
        <f>F21+F22</f>
        <v>408299</v>
      </c>
      <c r="G20" s="49">
        <f>G21+G22</f>
        <v>380999</v>
      </c>
      <c r="H20" s="56"/>
      <c r="I20" s="57"/>
    </row>
    <row r="21" spans="1:9" s="58" customFormat="1" ht="21" customHeight="1">
      <c r="A21" s="59" t="s">
        <v>6</v>
      </c>
      <c r="B21" s="60">
        <v>157089</v>
      </c>
      <c r="C21" s="35"/>
      <c r="D21" s="51">
        <v>364000</v>
      </c>
      <c r="E21" s="52">
        <v>364000</v>
      </c>
      <c r="F21" s="52">
        <v>364000</v>
      </c>
      <c r="G21" s="52">
        <v>364000</v>
      </c>
      <c r="H21" s="61"/>
      <c r="I21" s="57"/>
    </row>
    <row r="22" spans="1:9" s="58" customFormat="1" ht="21" customHeight="1" thickBot="1">
      <c r="A22" s="62" t="s">
        <v>7</v>
      </c>
      <c r="B22" s="36"/>
      <c r="C22" s="50"/>
      <c r="D22" s="53">
        <v>107926</v>
      </c>
      <c r="E22" s="53">
        <v>71599</v>
      </c>
      <c r="F22" s="53">
        <v>44299</v>
      </c>
      <c r="G22" s="53">
        <v>16999</v>
      </c>
      <c r="H22" s="63"/>
      <c r="I22" s="57"/>
    </row>
    <row r="23" spans="1:8" s="41" customFormat="1" ht="21.75" customHeight="1">
      <c r="A23" s="37" t="s">
        <v>14</v>
      </c>
      <c r="B23" s="38">
        <f aca="true" t="shared" si="0" ref="B23:H23">B24+B25</f>
        <v>9138818.89</v>
      </c>
      <c r="C23" s="39">
        <f t="shared" si="0"/>
        <v>1339600.89</v>
      </c>
      <c r="D23" s="39">
        <f t="shared" si="0"/>
        <v>3208521</v>
      </c>
      <c r="E23" s="39">
        <f t="shared" si="0"/>
        <v>2111559</v>
      </c>
      <c r="F23" s="39">
        <f t="shared" si="0"/>
        <v>2098139</v>
      </c>
      <c r="G23" s="39">
        <f t="shared" si="0"/>
        <v>380999</v>
      </c>
      <c r="H23" s="40">
        <f t="shared" si="0"/>
        <v>0</v>
      </c>
    </row>
    <row r="24" spans="1:8" s="45" customFormat="1" ht="15.75" customHeight="1">
      <c r="A24" s="42" t="s">
        <v>6</v>
      </c>
      <c r="B24" s="43">
        <f>SUM(C24:H24)</f>
        <v>8163310.99</v>
      </c>
      <c r="C24" s="44">
        <f aca="true" t="shared" si="1" ref="C24:H25">C9+C12+C15+C18+C21</f>
        <v>1154800.99</v>
      </c>
      <c r="D24" s="44">
        <f t="shared" si="1"/>
        <v>2816510</v>
      </c>
      <c r="E24" s="44">
        <f t="shared" si="1"/>
        <v>1864000</v>
      </c>
      <c r="F24" s="44">
        <f t="shared" si="1"/>
        <v>1964000</v>
      </c>
      <c r="G24" s="44">
        <f t="shared" si="1"/>
        <v>364000</v>
      </c>
      <c r="H24" s="44">
        <f t="shared" si="1"/>
        <v>0</v>
      </c>
    </row>
    <row r="25" spans="1:8" s="45" customFormat="1" ht="15.75" customHeight="1" thickBot="1">
      <c r="A25" s="46" t="s">
        <v>7</v>
      </c>
      <c r="B25" s="47">
        <f>SUM(C25:H25)</f>
        <v>975507.9</v>
      </c>
      <c r="C25" s="48">
        <f t="shared" si="1"/>
        <v>184799.9</v>
      </c>
      <c r="D25" s="48">
        <f t="shared" si="1"/>
        <v>392011</v>
      </c>
      <c r="E25" s="48">
        <f t="shared" si="1"/>
        <v>247559</v>
      </c>
      <c r="F25" s="48">
        <f t="shared" si="1"/>
        <v>134139</v>
      </c>
      <c r="G25" s="48">
        <f t="shared" si="1"/>
        <v>16999</v>
      </c>
      <c r="H25" s="48">
        <f t="shared" si="1"/>
        <v>0</v>
      </c>
    </row>
    <row r="27" spans="1:8" ht="37.5" customHeight="1">
      <c r="A27" s="64" t="s">
        <v>19</v>
      </c>
      <c r="B27" s="65"/>
      <c r="C27" s="65"/>
      <c r="D27" s="65"/>
      <c r="E27" s="65"/>
      <c r="F27" s="65"/>
      <c r="G27" s="65"/>
      <c r="H27" s="65"/>
    </row>
    <row r="28" ht="16.5" customHeight="1"/>
    <row r="29" ht="12.75">
      <c r="A29" s="2" t="s">
        <v>16</v>
      </c>
    </row>
  </sheetData>
  <mergeCells count="10">
    <mergeCell ref="A27:H27"/>
    <mergeCell ref="G4:G6"/>
    <mergeCell ref="A1:H1"/>
    <mergeCell ref="E4:E6"/>
    <mergeCell ref="H4:H6"/>
    <mergeCell ref="B3:H3"/>
    <mergeCell ref="C4:C6"/>
    <mergeCell ref="D4:D6"/>
    <mergeCell ref="A3:A6"/>
    <mergeCell ref="F4:F6"/>
  </mergeCells>
  <printOptions/>
  <pageMargins left="0.5" right="0.37" top="0.47" bottom="0.35" header="0.38" footer="0.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2008-12-04T08:02:56Z</cp:lastPrinted>
  <dcterms:created xsi:type="dcterms:W3CDTF">2007-01-08T15:35:24Z</dcterms:created>
  <dcterms:modified xsi:type="dcterms:W3CDTF">2008-12-04T08:03:30Z</dcterms:modified>
  <cp:category/>
  <cp:version/>
  <cp:contentType/>
  <cp:contentStatus/>
</cp:coreProperties>
</file>